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Data/Bastiaan/projects/TomTom/dbconnect/install/"/>
    </mc:Choice>
  </mc:AlternateContent>
  <xr:revisionPtr revIDLastSave="0" documentId="10_ncr:8100000_{E4B32EAB-3430-544C-8E16-EAEB1CBB9EAB}" xr6:coauthVersionLast="34" xr6:coauthVersionMax="34" xr10:uidLastSave="{00000000-0000-0000-0000-000000000000}"/>
  <bookViews>
    <workbookView xWindow="1540" yWindow="680" windowWidth="47200" windowHeight="30300" tabRatio="500" xr2:uid="{00000000-000D-0000-FFFF-FFFF00000000}"/>
  </bookViews>
  <sheets>
    <sheet name="Blad1" sheetId="1" r:id="rId1"/>
  </sheets>
  <definedNames>
    <definedName name="_xlnm._FilterDatabase" localSheetId="0" hidden="1">Blad1!$A$5:$AE$5</definedName>
  </definedName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E4" i="1" l="1"/>
  <c r="AD1" i="1"/>
  <c r="AC1" i="1"/>
  <c r="AB1" i="1"/>
  <c r="AA1" i="1"/>
  <c r="Z1" i="1"/>
  <c r="Y1" i="1"/>
  <c r="Y2" i="1" s="1"/>
  <c r="Y4" i="1" s="1"/>
  <c r="X1" i="1"/>
  <c r="W1" i="1"/>
  <c r="V1" i="1"/>
  <c r="U1" i="1"/>
  <c r="U2" i="1" s="1"/>
  <c r="U4" i="1" s="1"/>
  <c r="T1" i="1"/>
  <c r="S1" i="1"/>
  <c r="S2" i="1" s="1"/>
  <c r="S4" i="1" s="1"/>
  <c r="R1" i="1"/>
  <c r="Q1" i="1"/>
  <c r="Q2" i="1" s="1"/>
  <c r="Q4" i="1" s="1"/>
  <c r="P1" i="1"/>
  <c r="O1" i="1"/>
  <c r="O2" i="1" s="1"/>
  <c r="O4" i="1" s="1"/>
  <c r="AA2" i="1" l="1"/>
  <c r="AA4" i="1" s="1"/>
  <c r="W2" i="1"/>
  <c r="W4" i="1" s="1"/>
  <c r="AC2" i="1"/>
  <c r="AC4" i="1" s="1"/>
</calcChain>
</file>

<file path=xl/sharedStrings.xml><?xml version="1.0" encoding="utf-8"?>
<sst xmlns="http://schemas.openxmlformats.org/spreadsheetml/2006/main" count="101" uniqueCount="56">
  <si>
    <t>ENTER</t>
  </si>
  <si>
    <t>date</t>
  </si>
  <si>
    <t>time</t>
  </si>
  <si>
    <t>place</t>
  </si>
  <si>
    <t>DEPARTURE</t>
  </si>
  <si>
    <t>country</t>
  </si>
  <si>
    <t>DRIVING</t>
  </si>
  <si>
    <t>STAND_BY</t>
  </si>
  <si>
    <t>DRIVER</t>
  </si>
  <si>
    <t>name</t>
  </si>
  <si>
    <t>card</t>
  </si>
  <si>
    <t>vehicle</t>
  </si>
  <si>
    <t>km</t>
  </si>
  <si>
    <t>TOTAL</t>
  </si>
  <si>
    <t>KM</t>
  </si>
  <si>
    <t>OTHER WORK</t>
  </si>
  <si>
    <t>UNKNOWN</t>
  </si>
  <si>
    <t>PAUSE</t>
  </si>
  <si>
    <t>FREE TIME</t>
  </si>
  <si>
    <t>WORKING</t>
  </si>
  <si>
    <t>number</t>
  </si>
  <si>
    <t>TOTAL TIME</t>
  </si>
  <si>
    <t>NL</t>
  </si>
  <si>
    <t>BE</t>
  </si>
  <si>
    <t>D944/N44, 51400 Les Petites-Loges, FR</t>
  </si>
  <si>
    <t>FR</t>
  </si>
  <si>
    <t>Masnières, Banteux, FR</t>
  </si>
  <si>
    <t>E411/N52, 57710 Aumetz, FR</t>
  </si>
  <si>
    <t>LU</t>
  </si>
  <si>
    <t>E411/N52, 54430 Réhon, FR</t>
  </si>
  <si>
    <t>E411/E44/N52, 54350 Mont-Saint-Martin, FR</t>
  </si>
  <si>
    <t>A28/E411/E44, 54350 Mont-Saint-Martin, FR</t>
  </si>
  <si>
    <t>N40, 6890 Transinne, BE</t>
  </si>
  <si>
    <t>E411/A4, 6890 Villance, BE</t>
  </si>
  <si>
    <t>N81/E411, 6780 Messancy, BE</t>
  </si>
  <si>
    <t>Douane A28, 6790 Aubange, BE</t>
  </si>
  <si>
    <t>RO0000000009999000</t>
  </si>
  <si>
    <t>BG0000000099999001</t>
  </si>
  <si>
    <t>BG0000000099999002</t>
  </si>
  <si>
    <t>DRIVER001</t>
  </si>
  <si>
    <t>DRIVER002</t>
  </si>
  <si>
    <t>DRIVER003</t>
  </si>
  <si>
    <t>DRIVER004</t>
  </si>
  <si>
    <t>Driver name 1</t>
  </si>
  <si>
    <t>Driver name 2</t>
  </si>
  <si>
    <t>Driver name 3</t>
  </si>
  <si>
    <t>Driver name 4</t>
  </si>
  <si>
    <t>TRUCK005</t>
  </si>
  <si>
    <t>TRUCK006</t>
  </si>
  <si>
    <t>TRUCK007</t>
  </si>
  <si>
    <t>TRUCK008</t>
  </si>
  <si>
    <t>Laan, 9185 Wachtebeke, BE</t>
  </si>
  <si>
    <t>Rue, 6780 Messancy, BE</t>
  </si>
  <si>
    <t>Laan, 9130 Kallo, BE</t>
  </si>
  <si>
    <t>Laan, 9042 Gent Zeehaven, BE</t>
  </si>
  <si>
    <t>Rue 12, 6780 Wolkrange,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</si>
</sst>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d&quot;d&quot;\ hh:mm:ss"/>
    <numFmt numFmtId="166" formatCode="dd\-mm\-yy;@"/>
    <numFmt numFmtId="167" formatCode="hh:mm:ss;@"/>
    <numFmt numFmtId="168" formatCode="dd\-mm\-yyyy"/>
    <numFmt numFmtId="169" formatCode="#\ ###\ ##0.0"/>
  </numFmts>
  <fonts count="3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NumberFormat="1"/>
    <xf numFmtId="0" fontId="0" fillId="0" borderId="0" xfId="0" applyProtection="1">
      <protection hidden="1"/>
    </xf>
    <xf numFmtId="166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NumberFormat="1" applyProtection="1">
      <protection hidden="1"/>
    </xf>
    <xf numFmtId="0" fontId="2" fillId="0" borderId="3" xfId="0" applyNumberFormat="1" applyFont="1" applyBorder="1" applyAlignment="1" applyProtection="1">
      <alignment horizontal="center"/>
      <protection hidden="1"/>
    </xf>
    <xf numFmtId="165" fontId="0" fillId="0" borderId="1" xfId="0" applyNumberFormat="1" applyBorder="1" applyProtection="1">
      <protection hidden="1"/>
    </xf>
    <xf numFmtId="0" fontId="0" fillId="0" borderId="1" xfId="0" applyNumberFormat="1" applyBorder="1" applyProtection="1">
      <protection hidden="1"/>
    </xf>
    <xf numFmtId="164" fontId="0" fillId="0" borderId="1" xfId="0" applyNumberForma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66" fontId="0" fillId="0" borderId="2" xfId="0" applyNumberFormat="1" applyBorder="1" applyAlignment="1" applyProtection="1">
      <alignment horizontal="center"/>
      <protection hidden="1"/>
    </xf>
    <xf numFmtId="167" fontId="0" fillId="0" borderId="4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165" fontId="2" fillId="0" borderId="4" xfId="0" applyNumberFormat="1" applyFont="1" applyBorder="1" applyAlignment="1" applyProtection="1">
      <alignment horizontal="right"/>
      <protection hidden="1"/>
    </xf>
    <xf numFmtId="0" fontId="2" fillId="0" borderId="4" xfId="0" applyNumberFormat="1" applyFont="1" applyBorder="1" applyAlignment="1" applyProtection="1">
      <alignment horizontal="right"/>
      <protection hidden="1"/>
    </xf>
    <xf numFmtId="165" fontId="0" fillId="0" borderId="1" xfId="0" applyNumberFormat="1" applyBorder="1" applyAlignment="1" applyProtection="1">
      <alignment horizontal="right"/>
      <protection hidden="1"/>
    </xf>
    <xf numFmtId="0" fontId="2" fillId="0" borderId="1" xfId="0" applyFont="1" applyBorder="1" applyProtection="1">
      <protection hidden="1"/>
    </xf>
    <xf numFmtId="0" fontId="0" fillId="0" borderId="1" xfId="0" applyBorder="1" applyProtection="1">
      <protection hidden="1"/>
    </xf>
    <xf numFmtId="166" fontId="0" fillId="0" borderId="1" xfId="0" applyNumberFormat="1" applyBorder="1" applyProtection="1">
      <protection hidden="1"/>
    </xf>
    <xf numFmtId="167" fontId="0" fillId="0" borderId="1" xfId="0" applyNumberFormat="1" applyBorder="1" applyProtection="1">
      <protection hidden="1"/>
    </xf>
    <xf numFmtId="165" fontId="0" fillId="0" borderId="1" xfId="0" applyNumberFormat="1" applyFill="1" applyBorder="1" applyProtection="1">
      <protection hidden="1"/>
    </xf>
    <xf numFmtId="0" fontId="0" fillId="0" borderId="1" xfId="0" applyNumberFormat="1" applyFill="1" applyBorder="1" applyProtection="1">
      <protection hidden="1"/>
    </xf>
    <xf numFmtId="164" fontId="0" fillId="0" borderId="1" xfId="0" applyNumberFormat="1" applyFill="1" applyBorder="1" applyProtection="1">
      <protection hidden="1"/>
    </xf>
    <xf numFmtId="168" fontId="0" fillId="0" borderId="0" xfId="0" applyNumberFormat="1"/>
    <xf numFmtId="21" fontId="0" fillId="0" borderId="0" xfId="0" applyNumberFormat="1"/>
    <xf numFmtId="21" fontId="0" fillId="0" borderId="0" xfId="0" applyNumberFormat="1"/>
    <xf numFmtId="169" fontId="0" fillId="0" borderId="0" xfId="0" applyNumberFormat="1"/>
    <xf numFmtId="168" fontId="0" fillId="0" borderId="0" xfId="0" applyNumberFormat="1"/>
    <xf numFmtId="21" fontId="0" fillId="0" borderId="0" xfId="0" applyNumberFormat="1"/>
    <xf numFmtId="21" fontId="0" fillId="0" borderId="0" xfId="0" applyNumberFormat="1"/>
    <xf numFmtId="169" fontId="0" fillId="0" borderId="0" xfId="0" applyNumberFormat="1"/>
    <xf numFmtId="168" fontId="0" fillId="0" borderId="0" xfId="0" applyNumberFormat="1"/>
    <xf numFmtId="21" fontId="0" fillId="0" borderId="0" xfId="0" applyNumberFormat="1"/>
    <xf numFmtId="21" fontId="0" fillId="0" borderId="0" xfId="0" applyNumberFormat="1"/>
    <xf numFmtId="169" fontId="0" fillId="0" borderId="0" xfId="0" applyNumberFormat="1"/>
    <xf numFmtId="168" fontId="0" fillId="0" borderId="0" xfId="0" applyNumberFormat="1"/>
    <xf numFmtId="21" fontId="0" fillId="0" borderId="0" xfId="0" applyNumberFormat="1"/>
    <xf numFmtId="21" fontId="0" fillId="0" borderId="0" xfId="0" applyNumberFormat="1"/>
    <xf numFmtId="169" fontId="0" fillId="0" borderId="0" xfId="0" applyNumberFormat="1"/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6" fontId="0" fillId="0" borderId="2" xfId="0" applyNumberFormat="1" applyBorder="1" applyAlignment="1" applyProtection="1">
      <alignment horizontal="center"/>
      <protection hidden="1"/>
    </xf>
    <xf numFmtId="166" fontId="0" fillId="0" borderId="4" xfId="0" applyNumberFormat="1" applyBorder="1" applyAlignment="1" applyProtection="1">
      <alignment horizontal="center"/>
      <protection hidden="1"/>
    </xf>
    <xf numFmtId="166" fontId="0" fillId="0" borderId="3" xfId="0" applyNumberFormat="1" applyBorder="1" applyAlignment="1" applyProtection="1">
      <alignment horizontal="center"/>
      <protection hidden="1"/>
    </xf>
    <xf numFmtId="167" fontId="2" fillId="0" borderId="2" xfId="0" applyNumberFormat="1" applyFont="1" applyBorder="1" applyAlignment="1" applyProtection="1">
      <alignment horizontal="center"/>
      <protection hidden="1"/>
    </xf>
    <xf numFmtId="167" fontId="2" fillId="0" borderId="4" xfId="0" applyNumberFormat="1" applyFont="1" applyBorder="1" applyAlignment="1" applyProtection="1">
      <alignment horizontal="center"/>
      <protection hidden="1"/>
    </xf>
    <xf numFmtId="167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"/>
  <sheetViews>
    <sheetView tabSelected="1" workbookViewId="0">
      <pane ySplit="5" topLeftCell="A6" activePane="bottomLeft" state="frozen"/>
      <selection pane="bottomLeft" activeCell="A3" sqref="A3:D3"/>
    </sheetView>
  </sheetViews>
  <sheetFormatPr baseColWidth="10" defaultRowHeight="13" x14ac:dyDescent="0.15"/>
  <cols>
    <col min="1" max="2" width="21.1640625" customWidth="1" collapsed="1"/>
    <col min="3" max="3" width="19" customWidth="1" collapsed="1"/>
    <col min="4" max="4" width="16" customWidth="1" collapsed="1"/>
    <col min="5" max="5" width="11.5" style="3" customWidth="1" collapsed="1"/>
    <col min="6" max="6" width="9.6640625" style="4" customWidth="1" collapsed="1"/>
    <col min="7" max="7" width="26.83203125" customWidth="1" collapsed="1"/>
    <col min="8" max="8" width="7.83203125" customWidth="1" collapsed="1"/>
    <col min="9" max="9" width="13.83203125" style="1" customWidth="1" collapsed="1"/>
    <col min="10" max="10" width="11.33203125" style="3" customWidth="1" collapsed="1"/>
    <col min="11" max="11" width="9.5" style="4" customWidth="1" collapsed="1"/>
    <col min="12" max="12" width="26.83203125" customWidth="1" collapsed="1"/>
    <col min="13" max="13" width="7.83203125" customWidth="1" collapsed="1"/>
    <col min="14" max="14" width="13.83203125" style="1" customWidth="1" collapsed="1"/>
    <col min="15" max="15" width="15.83203125" style="4" customWidth="1" collapsed="1"/>
    <col min="16" max="16" width="13.6640625" style="5" hidden="1" customWidth="1" collapsed="1"/>
    <col min="17" max="17" width="15.83203125" style="4" customWidth="1" collapsed="1"/>
    <col min="18" max="18" width="13.6640625" style="5" hidden="1" customWidth="1" collapsed="1"/>
    <col min="19" max="19" width="15.83203125" style="4" customWidth="1" collapsed="1"/>
    <col min="20" max="20" width="13.6640625" style="5" hidden="1" customWidth="1" collapsed="1"/>
    <col min="21" max="21" width="15.83203125" style="4" customWidth="1" collapsed="1"/>
    <col min="22" max="22" width="3.33203125" style="5" hidden="1" customWidth="1" collapsed="1"/>
    <col min="23" max="23" width="15.83203125" style="4" customWidth="1" collapsed="1"/>
    <col min="24" max="24" width="1.83203125" style="5" hidden="1" customWidth="1" collapsed="1"/>
    <col min="25" max="25" width="15.83203125" style="4" customWidth="1" collapsed="1"/>
    <col min="26" max="26" width="13.6640625" style="5" hidden="1" customWidth="1" collapsed="1"/>
    <col min="27" max="27" width="15.83203125" style="4" customWidth="1" collapsed="1"/>
    <col min="28" max="28" width="13.6640625" style="5" hidden="1" customWidth="1" collapsed="1"/>
    <col min="29" max="29" width="15.83203125" style="2" customWidth="1" collapsed="1"/>
    <col min="30" max="30" width="0.83203125" style="5" hidden="1" customWidth="1" collapsed="1"/>
    <col min="31" max="31" width="13.83203125" style="1" customWidth="1" collapsed="1"/>
  </cols>
  <sheetData>
    <row r="1" spans="1:31" s="6" customFormat="1" hidden="1" x14ac:dyDescent="0.15">
      <c r="E1" s="7"/>
      <c r="F1" s="8"/>
      <c r="I1" s="9"/>
      <c r="J1" s="7"/>
      <c r="K1" s="8"/>
      <c r="N1" s="9"/>
      <c r="O1" s="10">
        <f>SUBTOTAL(3,O6:O14)</f>
        <v>0</v>
      </c>
      <c r="P1" s="10">
        <f>SUBTOTAL(9,P6:P14)</f>
        <v>0</v>
      </c>
      <c r="Q1" s="10">
        <f>SUBTOTAL(3,Q6:Q14)</f>
        <v>0</v>
      </c>
      <c r="R1" s="10">
        <f>SUBTOTAL(9,R6:R14)</f>
        <v>0</v>
      </c>
      <c r="S1" s="10">
        <f>SUBTOTAL(3,S6:S14)</f>
        <v>2</v>
      </c>
      <c r="T1" s="10">
        <f>SUBTOTAL(9,T6:T14)</f>
        <v>0</v>
      </c>
      <c r="U1" s="10">
        <f>SUBTOTAL(3,U6:U14)</f>
        <v>0</v>
      </c>
      <c r="V1" s="10">
        <f>SUBTOTAL(9,V6:V14)</f>
        <v>0</v>
      </c>
      <c r="W1" s="10">
        <f>SUBTOTAL(3,W6:W14)</f>
        <v>0</v>
      </c>
      <c r="X1" s="10">
        <f>SUBTOTAL(9,X6:X14)</f>
        <v>0</v>
      </c>
      <c r="Y1" s="10">
        <f>SUBTOTAL(3,Y6:Y14)</f>
        <v>9</v>
      </c>
      <c r="Z1" s="10">
        <f>SUBTOTAL(9,Z6:Z14)</f>
        <v>0</v>
      </c>
      <c r="AA1" s="10">
        <f>SUBTOTAL(3,AA6:AA14)</f>
        <v>3</v>
      </c>
      <c r="AB1" s="10">
        <f>SUBTOTAL(9,AB6:AB14)</f>
        <v>0</v>
      </c>
      <c r="AC1" s="10">
        <f>SUBTOTAL(3,AC6:AC14)</f>
        <v>9</v>
      </c>
      <c r="AD1" s="10">
        <f>SUBTOTAL(9,AD6:AD14)</f>
        <v>0</v>
      </c>
      <c r="AE1" s="9"/>
    </row>
    <row r="2" spans="1:31" s="6" customFormat="1" hidden="1" x14ac:dyDescent="0.15">
      <c r="E2" s="7"/>
      <c r="F2" s="8"/>
      <c r="I2" s="9"/>
      <c r="J2" s="7"/>
      <c r="K2" s="8"/>
      <c r="N2" s="9"/>
      <c r="O2" s="10">
        <f>SUBTOTAL(9,O6:O14)-365*(O1-P1)+P1</f>
        <v>0</v>
      </c>
      <c r="P2" s="10"/>
      <c r="Q2" s="10">
        <f>SUBTOTAL(9,Q6:Q14)-365*(Q1-R1)+R1</f>
        <v>0</v>
      </c>
      <c r="R2" s="10"/>
      <c r="S2" s="10">
        <f>SUBTOTAL(9,S6:S14)-365*(S1-T1)+T1</f>
        <v>0.82210648148145538</v>
      </c>
      <c r="T2" s="10"/>
      <c r="U2" s="10">
        <f>SUBTOTAL(9,U6:U14)-365*(U1-V1)+V1</f>
        <v>0</v>
      </c>
      <c r="V2" s="10"/>
      <c r="W2" s="10">
        <f>SUBTOTAL(9,W6:W14)-365*(W1-X1)+X1</f>
        <v>0</v>
      </c>
      <c r="X2" s="10"/>
      <c r="Y2" s="10">
        <f>SUBTOTAL(9,Y6:Y14)-365*(Y1-Z1)+Z1</f>
        <v>0.40636574074051168</v>
      </c>
      <c r="Z2" s="10"/>
      <c r="AA2" s="10">
        <f>SUBTOTAL(9,AA6:AA14)-365*(AA1-AB1)+AB1</f>
        <v>9.0983796296313812E-2</v>
      </c>
      <c r="AB2" s="10"/>
      <c r="AC2" s="10">
        <f>SUBTOTAL(9,AC6:AC14)-365*(AC1-AD1)+AD1</f>
        <v>1.3194560185183946</v>
      </c>
      <c r="AD2" s="10"/>
      <c r="AE2" s="9"/>
    </row>
    <row r="3" spans="1:31" s="6" customFormat="1" x14ac:dyDescent="0.15">
      <c r="A3" s="46" t="s">
        <v>8</v>
      </c>
      <c r="B3" s="47"/>
      <c r="C3" s="47"/>
      <c r="D3" s="48"/>
      <c r="E3" s="49" t="s">
        <v>0</v>
      </c>
      <c r="F3" s="50"/>
      <c r="G3" s="50"/>
      <c r="H3" s="50"/>
      <c r="I3" s="51"/>
      <c r="J3" s="49" t="s">
        <v>4</v>
      </c>
      <c r="K3" s="50"/>
      <c r="L3" s="50"/>
      <c r="M3" s="50"/>
      <c r="N3" s="51"/>
      <c r="O3" s="52" t="s">
        <v>21</v>
      </c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4"/>
      <c r="AB3" s="11"/>
      <c r="AC3" s="12" t="s">
        <v>13</v>
      </c>
      <c r="AD3" s="13"/>
      <c r="AE3" s="14" t="s">
        <v>13</v>
      </c>
    </row>
    <row r="4" spans="1:31" s="6" customFormat="1" x14ac:dyDescent="0.15">
      <c r="A4" s="15"/>
      <c r="B4" s="15"/>
      <c r="C4" s="15"/>
      <c r="D4" s="15"/>
      <c r="E4" s="16"/>
      <c r="F4" s="17"/>
      <c r="G4" s="18"/>
      <c r="H4" s="18"/>
      <c r="I4" s="19"/>
      <c r="J4" s="16"/>
      <c r="K4" s="17"/>
      <c r="L4" s="18"/>
      <c r="M4" s="18"/>
      <c r="N4" s="19"/>
      <c r="O4" s="20" t="str">
        <f>IF(INT(O2) &gt; 0, INT(O2) &amp; "d ", "") &amp; TEXT(HOUR(O2),"00")&amp; ":" &amp; TEXT(MINUTE(O2),"00")&amp; ":" &amp; TEXT(SECOND(O2),"00")</f>
        <v>00:00:00</v>
      </c>
      <c r="P4" s="21"/>
      <c r="Q4" s="20" t="str">
        <f>IF(INT(Q2) &gt; 0, INT(Q2) &amp; "d ", "") &amp; TEXT(HOUR(Q2),"00")&amp; ":" &amp; TEXT(MINUTE(Q2),"00")&amp; ":" &amp; TEXT(SECOND(Q2),"00")</f>
        <v>00:00:00</v>
      </c>
      <c r="R4" s="21"/>
      <c r="S4" s="20" t="str">
        <f>IF(INT(S2) &gt; 0, INT(S2) &amp; "d ", "") &amp; TEXT(HOUR(S2),"00")&amp; ":" &amp; TEXT(MINUTE(S2),"00")&amp; ":" &amp; TEXT(SECOND(S2),"00")</f>
        <v>19:43:50</v>
      </c>
      <c r="T4" s="21"/>
      <c r="U4" s="20" t="str">
        <f>IF(INT(U2) &gt; 0, INT(U2) &amp; "d ", "") &amp; TEXT(HOUR(U2),"00")&amp; ":" &amp; TEXT(MINUTE(U2),"00")&amp; ":" &amp; TEXT(SECOND(U2),"00")</f>
        <v>00:00:00</v>
      </c>
      <c r="V4" s="21"/>
      <c r="W4" s="20" t="str">
        <f>IF(INT(W2) &gt; 0, INT(W2) &amp; "d ", "") &amp; TEXT(HOUR(W2),"00")&amp; ":" &amp; TEXT(MINUTE(W2),"00")&amp; ":" &amp; TEXT(SECOND(W2),"00")</f>
        <v>00:00:00</v>
      </c>
      <c r="X4" s="21"/>
      <c r="Y4" s="20" t="str">
        <f>IF(INT(Y2) &gt; 0, INT(Y2) &amp; "d ", "") &amp; TEXT(HOUR(Y2),"00")&amp; ":" &amp; TEXT(MINUTE(Y2),"00")&amp; ":" &amp; TEXT(SECOND(Y2),"00")</f>
        <v>09:45:10</v>
      </c>
      <c r="Z4" s="21"/>
      <c r="AA4" s="20" t="str">
        <f>IF(INT(AA2) &gt; 0, INT(AA2) &amp; "d ", "") &amp; TEXT(HOUR(AA2),"00")&amp; ":" &amp; TEXT(MINUTE(AA2),"00")&amp; ":" &amp; TEXT(SECOND(AA2),"00")</f>
        <v>02:11:01</v>
      </c>
      <c r="AB4" s="21"/>
      <c r="AC4" s="22" t="str">
        <f>IF(INT(AC2) &gt; 0, INT(AC2) &amp; "d ", "") &amp; TEXT(HOUR(AC2),"00")&amp; ":" &amp; TEXT(MINUTE(AC2),"00")&amp; ":" &amp; TEXT(SECOND(AC2),"00")</f>
        <v>1d 07:40:01</v>
      </c>
      <c r="AD4" s="13"/>
      <c r="AE4" s="14">
        <f>SUBTOTAL(9,AE6:AE14)</f>
        <v>668</v>
      </c>
    </row>
    <row r="5" spans="1:31" s="6" customFormat="1" x14ac:dyDescent="0.15">
      <c r="A5" s="23" t="s">
        <v>20</v>
      </c>
      <c r="B5" s="23" t="s">
        <v>9</v>
      </c>
      <c r="C5" s="24" t="s">
        <v>10</v>
      </c>
      <c r="D5" s="24" t="s">
        <v>11</v>
      </c>
      <c r="E5" s="25" t="s">
        <v>1</v>
      </c>
      <c r="F5" s="26" t="s">
        <v>2</v>
      </c>
      <c r="G5" s="24" t="s">
        <v>3</v>
      </c>
      <c r="H5" s="24" t="s">
        <v>5</v>
      </c>
      <c r="I5" s="14" t="s">
        <v>12</v>
      </c>
      <c r="J5" s="25" t="s">
        <v>1</v>
      </c>
      <c r="K5" s="26" t="s">
        <v>2</v>
      </c>
      <c r="L5" s="24" t="s">
        <v>3</v>
      </c>
      <c r="M5" s="24" t="s">
        <v>5</v>
      </c>
      <c r="N5" s="14" t="s">
        <v>12</v>
      </c>
      <c r="O5" s="26" t="s">
        <v>16</v>
      </c>
      <c r="P5" s="13"/>
      <c r="Q5" s="26" t="s">
        <v>18</v>
      </c>
      <c r="R5" s="13"/>
      <c r="S5" s="26" t="s">
        <v>17</v>
      </c>
      <c r="T5" s="13"/>
      <c r="U5" s="26" t="s">
        <v>7</v>
      </c>
      <c r="V5" s="13"/>
      <c r="W5" s="26" t="s">
        <v>19</v>
      </c>
      <c r="X5" s="13"/>
      <c r="Y5" s="26" t="s">
        <v>6</v>
      </c>
      <c r="Z5" s="13"/>
      <c r="AA5" s="26" t="s">
        <v>15</v>
      </c>
      <c r="AB5" s="13"/>
      <c r="AC5" s="27" t="s">
        <v>2</v>
      </c>
      <c r="AD5" s="28"/>
      <c r="AE5" s="29" t="s">
        <v>14</v>
      </c>
    </row>
    <row r="6" spans="1:31" x14ac:dyDescent="0.15">
      <c r="A6" s="55" t="s">
        <v>39</v>
      </c>
      <c r="B6" s="55" t="s">
        <v>43</v>
      </c>
      <c r="C6" s="55" t="s">
        <v>36</v>
      </c>
      <c r="D6" s="55" t="s">
        <v>47</v>
      </c>
      <c r="E6" s="30">
        <v>41790.686747685184</v>
      </c>
      <c r="F6" s="31">
        <v>41790.686747685184</v>
      </c>
      <c r="G6" s="55" t="s">
        <v>51</v>
      </c>
      <c r="H6" t="s">
        <v>22</v>
      </c>
      <c r="I6" s="33">
        <v>414507.4</v>
      </c>
      <c r="J6" s="30">
        <v>41790.690289351849</v>
      </c>
      <c r="K6" s="31">
        <v>41790.690289351849</v>
      </c>
      <c r="L6" s="55" t="s">
        <v>54</v>
      </c>
      <c r="M6" t="s">
        <v>23</v>
      </c>
      <c r="N6" s="33">
        <v>414509</v>
      </c>
      <c r="Y6" s="32">
        <v>365.0007523148148</v>
      </c>
      <c r="Z6">
        <v>0</v>
      </c>
      <c r="AA6" s="32">
        <v>365.00278935185185</v>
      </c>
      <c r="AB6">
        <v>0</v>
      </c>
      <c r="AC6" s="32">
        <v>365.00354166666665</v>
      </c>
      <c r="AD6">
        <v>0</v>
      </c>
      <c r="AE6" s="33">
        <v>1.6</v>
      </c>
    </row>
    <row r="7" spans="1:31" x14ac:dyDescent="0.15">
      <c r="A7" s="55" t="s">
        <v>40</v>
      </c>
      <c r="B7" s="55" t="s">
        <v>44</v>
      </c>
      <c r="C7" s="55" t="s">
        <v>37</v>
      </c>
      <c r="D7" s="55" t="s">
        <v>48</v>
      </c>
      <c r="E7" s="34">
        <v>41790</v>
      </c>
      <c r="F7" s="35">
        <v>41790</v>
      </c>
      <c r="G7" t="s">
        <v>24</v>
      </c>
      <c r="H7" t="s">
        <v>25</v>
      </c>
      <c r="I7" s="37">
        <v>312984.2</v>
      </c>
      <c r="J7" s="34">
        <v>41790.741400462961</v>
      </c>
      <c r="K7" s="35">
        <v>41790.741400462961</v>
      </c>
      <c r="L7" t="s">
        <v>26</v>
      </c>
      <c r="M7" t="s">
        <v>23</v>
      </c>
      <c r="N7" s="37">
        <v>313353.59999999998</v>
      </c>
      <c r="S7" s="36">
        <v>365.45347222222222</v>
      </c>
      <c r="T7">
        <v>0</v>
      </c>
      <c r="Y7" s="36">
        <v>365.21917824074075</v>
      </c>
      <c r="Z7">
        <v>0</v>
      </c>
      <c r="AA7" s="36">
        <v>365.06875000000002</v>
      </c>
      <c r="AB7">
        <v>0</v>
      </c>
      <c r="AC7" s="36">
        <v>365.74140046296299</v>
      </c>
      <c r="AD7">
        <v>0</v>
      </c>
      <c r="AE7" s="37">
        <v>369.4</v>
      </c>
    </row>
    <row r="8" spans="1:31" x14ac:dyDescent="0.15">
      <c r="A8" s="55" t="s">
        <v>41</v>
      </c>
      <c r="B8" s="55" t="s">
        <v>45</v>
      </c>
      <c r="C8" s="55" t="s">
        <v>37</v>
      </c>
      <c r="D8" s="55" t="s">
        <v>49</v>
      </c>
      <c r="E8" s="38">
        <v>41790.697766203702</v>
      </c>
      <c r="F8" s="39">
        <v>41790.697766203702</v>
      </c>
      <c r="G8" t="s">
        <v>27</v>
      </c>
      <c r="H8" t="s">
        <v>28</v>
      </c>
      <c r="I8" s="41">
        <v>186630.8</v>
      </c>
      <c r="J8" s="38">
        <v>41790.707476851851</v>
      </c>
      <c r="K8" s="39">
        <v>41790.707476851851</v>
      </c>
      <c r="L8" t="s">
        <v>29</v>
      </c>
      <c r="M8" t="s">
        <v>23</v>
      </c>
      <c r="N8" s="41">
        <v>186649.4</v>
      </c>
      <c r="Y8" s="40">
        <v>365.00971064814814</v>
      </c>
      <c r="Z8">
        <v>0</v>
      </c>
      <c r="AC8" s="40">
        <v>365.00971064814814</v>
      </c>
      <c r="AD8">
        <v>0</v>
      </c>
      <c r="AE8" s="41">
        <v>18.600000000000001</v>
      </c>
    </row>
    <row r="9" spans="1:31" x14ac:dyDescent="0.15">
      <c r="A9" s="55" t="s">
        <v>41</v>
      </c>
      <c r="B9" s="55" t="s">
        <v>45</v>
      </c>
      <c r="C9" s="55" t="s">
        <v>37</v>
      </c>
      <c r="D9" s="55" t="s">
        <v>49</v>
      </c>
      <c r="E9" s="38">
        <v>41790.711134259262</v>
      </c>
      <c r="F9" s="39">
        <v>41790.711134259262</v>
      </c>
      <c r="G9" t="s">
        <v>30</v>
      </c>
      <c r="H9" t="s">
        <v>28</v>
      </c>
      <c r="I9" s="41">
        <v>186655.5</v>
      </c>
      <c r="J9" s="38">
        <v>41790.711828703701</v>
      </c>
      <c r="K9" s="39">
        <v>41790.711828703701</v>
      </c>
      <c r="L9" t="s">
        <v>31</v>
      </c>
      <c r="M9" t="s">
        <v>25</v>
      </c>
      <c r="N9" s="41">
        <v>186656.8</v>
      </c>
      <c r="Y9" s="40">
        <v>365.00069444444443</v>
      </c>
      <c r="Z9">
        <v>0</v>
      </c>
      <c r="AC9" s="40">
        <v>365.00069444444443</v>
      </c>
      <c r="AD9">
        <v>0</v>
      </c>
      <c r="AE9" s="41">
        <v>1.3</v>
      </c>
    </row>
    <row r="10" spans="1:31" x14ac:dyDescent="0.15">
      <c r="A10" s="55" t="s">
        <v>41</v>
      </c>
      <c r="B10" s="55" t="s">
        <v>45</v>
      </c>
      <c r="C10" s="55" t="s">
        <v>37</v>
      </c>
      <c r="D10" s="55" t="s">
        <v>49</v>
      </c>
      <c r="E10" s="38">
        <v>41790.728993055556</v>
      </c>
      <c r="F10" s="39">
        <v>41790.728993055556</v>
      </c>
      <c r="G10" s="55" t="s">
        <v>52</v>
      </c>
      <c r="H10" t="s">
        <v>28</v>
      </c>
      <c r="I10" s="41">
        <v>186664.4</v>
      </c>
      <c r="J10" s="38">
        <v>41790.729004629633</v>
      </c>
      <c r="K10" s="39">
        <v>41790.729004629633</v>
      </c>
      <c r="L10" s="55" t="s">
        <v>55</v>
      </c>
      <c r="M10" t="s">
        <v>23</v>
      </c>
      <c r="N10" s="41">
        <v>186665.7</v>
      </c>
      <c r="Y10" s="40">
        <v>365.00001157407405</v>
      </c>
      <c r="Z10">
        <v>0</v>
      </c>
      <c r="AC10" s="40">
        <v>365.00001157407405</v>
      </c>
      <c r="AD10">
        <v>0</v>
      </c>
      <c r="AE10" s="41">
        <v>1.3</v>
      </c>
    </row>
    <row r="11" spans="1:31" x14ac:dyDescent="0.15">
      <c r="A11" s="55" t="s">
        <v>42</v>
      </c>
      <c r="B11" s="55" t="s">
        <v>46</v>
      </c>
      <c r="C11" s="55" t="s">
        <v>38</v>
      </c>
      <c r="D11" s="55" t="s">
        <v>50</v>
      </c>
      <c r="E11" s="42">
        <v>41790</v>
      </c>
      <c r="F11" s="43">
        <v>41790</v>
      </c>
      <c r="G11" s="55" t="s">
        <v>53</v>
      </c>
      <c r="H11" t="s">
        <v>23</v>
      </c>
      <c r="I11" s="45">
        <v>381374.6</v>
      </c>
      <c r="J11" s="42">
        <v>41790.519513888888</v>
      </c>
      <c r="K11" s="43">
        <v>41790.519513888888</v>
      </c>
      <c r="L11" t="s">
        <v>32</v>
      </c>
      <c r="M11" t="s">
        <v>25</v>
      </c>
      <c r="N11" s="45">
        <v>381568.4</v>
      </c>
      <c r="S11" s="44">
        <v>365.36863425925924</v>
      </c>
      <c r="T11">
        <v>0</v>
      </c>
      <c r="Y11" s="44">
        <v>365.13143518518518</v>
      </c>
      <c r="Z11">
        <v>0</v>
      </c>
      <c r="AA11" s="44">
        <v>365.01944444444445</v>
      </c>
      <c r="AB11">
        <v>0</v>
      </c>
      <c r="AC11" s="44">
        <v>365.51951388888887</v>
      </c>
      <c r="AD11">
        <v>0</v>
      </c>
      <c r="AE11" s="45">
        <v>193.8</v>
      </c>
    </row>
    <row r="12" spans="1:31" x14ac:dyDescent="0.15">
      <c r="A12" s="55" t="s">
        <v>42</v>
      </c>
      <c r="B12" s="55" t="s">
        <v>46</v>
      </c>
      <c r="C12" s="55" t="s">
        <v>38</v>
      </c>
      <c r="D12" s="55" t="s">
        <v>50</v>
      </c>
      <c r="E12" s="42">
        <v>41790.520208333335</v>
      </c>
      <c r="F12" s="43">
        <v>41790.520208333335</v>
      </c>
      <c r="G12" t="s">
        <v>33</v>
      </c>
      <c r="H12" t="s">
        <v>23</v>
      </c>
      <c r="I12" s="45">
        <v>381569.9</v>
      </c>
      <c r="J12" s="42">
        <v>41790.556319444448</v>
      </c>
      <c r="K12" s="43">
        <v>41790.556319444448</v>
      </c>
      <c r="L12" t="s">
        <v>34</v>
      </c>
      <c r="M12" t="s">
        <v>28</v>
      </c>
      <c r="N12" s="45">
        <v>381640.2</v>
      </c>
      <c r="Y12" s="44">
        <v>365.0361111111111</v>
      </c>
      <c r="Z12">
        <v>0</v>
      </c>
      <c r="AC12" s="44">
        <v>365.0361111111111</v>
      </c>
      <c r="AD12">
        <v>0</v>
      </c>
      <c r="AE12" s="45">
        <v>70.3</v>
      </c>
    </row>
    <row r="13" spans="1:31" x14ac:dyDescent="0.15">
      <c r="A13" s="55" t="s">
        <v>42</v>
      </c>
      <c r="B13" s="55" t="s">
        <v>46</v>
      </c>
      <c r="C13" s="55" t="s">
        <v>38</v>
      </c>
      <c r="D13" s="55" t="s">
        <v>50</v>
      </c>
      <c r="E13" s="42">
        <v>41790.557013888887</v>
      </c>
      <c r="F13" s="43">
        <v>41790.557013888887</v>
      </c>
      <c r="G13" t="s">
        <v>34</v>
      </c>
      <c r="H13" t="s">
        <v>23</v>
      </c>
      <c r="I13" s="45">
        <v>381641.1</v>
      </c>
      <c r="J13" s="42">
        <v>41790.560995370368</v>
      </c>
      <c r="K13" s="43">
        <v>41790.560995370368</v>
      </c>
      <c r="L13" t="s">
        <v>35</v>
      </c>
      <c r="M13" t="s">
        <v>28</v>
      </c>
      <c r="N13" s="45">
        <v>381647.3</v>
      </c>
      <c r="Y13" s="44">
        <v>365.0039814814815</v>
      </c>
      <c r="Z13">
        <v>0</v>
      </c>
      <c r="AC13" s="44">
        <v>365.0039814814815</v>
      </c>
      <c r="AD13">
        <v>0</v>
      </c>
      <c r="AE13" s="45">
        <v>6.2</v>
      </c>
    </row>
    <row r="14" spans="1:31" x14ac:dyDescent="0.15">
      <c r="A14" s="55" t="s">
        <v>42</v>
      </c>
      <c r="B14" s="55" t="s">
        <v>46</v>
      </c>
      <c r="C14" s="55" t="s">
        <v>38</v>
      </c>
      <c r="D14" s="55" t="s">
        <v>50</v>
      </c>
      <c r="E14" s="42">
        <v>41790.600127314814</v>
      </c>
      <c r="F14" s="43">
        <v>41790.600127314814</v>
      </c>
      <c r="G14" t="s">
        <v>30</v>
      </c>
      <c r="H14" t="s">
        <v>23</v>
      </c>
      <c r="I14" s="45">
        <v>381649.5</v>
      </c>
      <c r="J14" s="42">
        <v>41790.604618055557</v>
      </c>
      <c r="K14" s="43">
        <v>41790.604618055557</v>
      </c>
      <c r="L14" t="s">
        <v>29</v>
      </c>
      <c r="M14" t="s">
        <v>28</v>
      </c>
      <c r="N14" s="45">
        <v>381655</v>
      </c>
      <c r="Y14" s="44">
        <v>365.00449074074072</v>
      </c>
      <c r="Z14">
        <v>0</v>
      </c>
      <c r="AC14" s="44">
        <v>365.00449074074072</v>
      </c>
      <c r="AD14">
        <v>0</v>
      </c>
      <c r="AE14" s="45">
        <v>5.5</v>
      </c>
    </row>
  </sheetData>
  <sheetProtection algorithmName="SHA-512" hashValue="MXm1PvK2ps7CVdSZxeq2RVzSYLbjJY0+QJ5Natd7FBsiEfnduM6oXy0TQf//O56KqU1MQ+Cocn1wAUgtset9xw==" saltValue="ag0Y24UbCNdLPra0TsGGHA==" spinCount="100000" sheet="1" objects="1" scenarios="1" formatCells="0" formatColumns="0" formatRows="0" insertColumns="0" insertHyperlinks="0" deleteColumns="0" sort="0" autoFilter="0"/>
  <autoFilter ref="A5:AE5" xr:uid="{00000000-0009-0000-0000-000000000000}"/>
  <mergeCells count="4">
    <mergeCell ref="A3:D3"/>
    <mergeCell ref="E3:I3"/>
    <mergeCell ref="J3:N3"/>
    <mergeCell ref="O3:AA3"/>
  </mergeCells>
  <phoneticPr fontId="1" type="noConversion"/>
  <pageMargins left="0.75000000000000011" right="0.75000000000000011" top="1" bottom="1" header="0.5" footer="0.5"/>
  <pageSetup paperSize="10" scale="38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MacPro</dc:creator>
  <cp:lastModifiedBy>First-Accent BVBA BTW 0476 76 21 26</cp:lastModifiedBy>
  <cp:lastPrinted>2016-11-22T12:05:32Z</cp:lastPrinted>
  <dcterms:created xsi:type="dcterms:W3CDTF">2016-10-24T19:08:16Z</dcterms:created>
  <dcterms:modified xsi:type="dcterms:W3CDTF">2018-06-27T10:09:27Z</dcterms:modified>
</cp:coreProperties>
</file>